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4430" windowHeight="12135" activeTab="0"/>
  </bookViews>
  <sheets>
    <sheet name="Sit à la moyenne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<sst xmlns="http://schemas.openxmlformats.org/spreadsheetml/2006/main" count="52" uniqueCount="49">
  <si>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Place</t>
  </si>
  <si>
    <t>Pseudo</t>
  </si>
  <si>
    <t>Points</t>
  </si>
  <si>
    <t>FRED VEGAS</t>
  </si>
  <si>
    <t>JEDGE</t>
  </si>
  <si>
    <t>Pourcentage de participation</t>
  </si>
  <si>
    <t>éligible ?</t>
  </si>
  <si>
    <t>saison 1</t>
  </si>
  <si>
    <t>Soirées</t>
  </si>
  <si>
    <t>CARADOC</t>
  </si>
  <si>
    <t>BIBI</t>
  </si>
  <si>
    <t>LE MAGNYFISH</t>
  </si>
  <si>
    <t>LESIMBEOU</t>
  </si>
  <si>
    <t>saison 2</t>
  </si>
  <si>
    <t>Total</t>
  </si>
  <si>
    <t>TYRAN</t>
  </si>
  <si>
    <t>MYOUMYOU</t>
  </si>
  <si>
    <t>OLDELPREZZO</t>
  </si>
  <si>
    <t>J7</t>
  </si>
  <si>
    <t>SIMBA</t>
  </si>
  <si>
    <t>DEALER</t>
  </si>
  <si>
    <t>STYVEN</t>
  </si>
  <si>
    <t>YAB</t>
  </si>
  <si>
    <t>PICHE</t>
  </si>
  <si>
    <t>50% de participations minimum</t>
  </si>
  <si>
    <t>GUIMOV</t>
  </si>
  <si>
    <t>NONO</t>
  </si>
  <si>
    <t>soirées</t>
  </si>
  <si>
    <t>Classement Sit'n go à la moyenne</t>
  </si>
  <si>
    <t xml:space="preserve">mise à jour du </t>
  </si>
  <si>
    <t xml:space="preserve">(Ceux qui n'atteignent pas ce taux sont en grisé) </t>
  </si>
  <si>
    <t>SIRIUS</t>
  </si>
  <si>
    <t>Pts</t>
  </si>
  <si>
    <t>Moy-enne</t>
  </si>
  <si>
    <t>GUM</t>
  </si>
  <si>
    <t>VOLCAN</t>
  </si>
  <si>
    <t>MIKA</t>
  </si>
  <si>
    <t>MENTALO</t>
  </si>
  <si>
    <t>JACQUOT</t>
  </si>
  <si>
    <t>FANCHON</t>
  </si>
  <si>
    <t>DENIS</t>
  </si>
  <si>
    <t>CYRNH</t>
  </si>
  <si>
    <t>RAFLETOUT</t>
  </si>
  <si>
    <t>TITSALAMAND</t>
  </si>
  <si>
    <t>CJL-15</t>
  </si>
  <si>
    <t>Seuls apparaissent ceux qui ont participé à plusieurs soirées.</t>
  </si>
  <si>
    <t>SERGIO</t>
  </si>
  <si>
    <t>GANDALF</t>
  </si>
  <si>
    <t>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</si>
</sst>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"/>
    <numFmt numFmtId="169" formatCode="0.0%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6">
    <xf numFmtId="0" fontId="0" fillId="0" borderId="0" xfId="0" applyAlignment="1">
      <alignment/>
    </xf>
    <xf numFmtId="169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2" fillId="33" borderId="1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2" fontId="32" fillId="33" borderId="12" xfId="0" applyNumberFormat="1" applyFont="1" applyFill="1" applyBorder="1" applyAlignment="1">
      <alignment horizontal="right"/>
    </xf>
    <xf numFmtId="2" fontId="32" fillId="34" borderId="12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2" fontId="32" fillId="34" borderId="21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2" xfId="0" applyFill="1" applyBorder="1" applyAlignment="1">
      <alignment horizontal="right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32" fillId="33" borderId="21" xfId="0" applyNumberFormat="1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4" xfId="0" applyFill="1" applyBorder="1" applyAlignment="1">
      <alignment/>
    </xf>
    <xf numFmtId="0" fontId="32" fillId="33" borderId="25" xfId="0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0" borderId="28" xfId="0" applyFont="1" applyBorder="1" applyAlignment="1">
      <alignment horizontal="center"/>
    </xf>
    <xf numFmtId="14" fontId="3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2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32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left" vertical="top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7">
      <selection activeCell="N23" sqref="N23"/>
    </sheetView>
  </sheetViews>
  <sheetFormatPr defaultColWidth="11.00390625" defaultRowHeight="14.25"/>
  <cols>
    <col min="1" max="1" width="6.25390625" style="2" customWidth="1"/>
    <col min="2" max="2" width="14.375" style="2" customWidth="1"/>
    <col min="3" max="3" width="4.375" style="2" customWidth="1"/>
    <col min="4" max="4" width="7.75390625" style="2" bestFit="1" customWidth="1"/>
    <col min="5" max="5" width="4.625" style="2" customWidth="1"/>
    <col min="6" max="6" width="7.75390625" style="2" customWidth="1"/>
    <col min="7" max="7" width="6.875" style="2" customWidth="1"/>
    <col min="8" max="8" width="7.75390625" style="2" customWidth="1"/>
    <col min="9" max="9" width="6.625" style="2" customWidth="1"/>
    <col min="10" max="10" width="12.75390625" style="2" customWidth="1"/>
    <col min="11" max="11" width="0" style="2" hidden="1" customWidth="1"/>
    <col min="12" max="12" width="11.00390625" style="2" customWidth="1"/>
    <col min="13" max="13" width="1.875" style="2" bestFit="1" customWidth="1"/>
    <col min="14" max="16384" width="11.00390625" style="2" customWidth="1"/>
  </cols>
  <sheetData>
    <row r="1" spans="1:10" ht="15">
      <c r="A1" s="53" t="s">
        <v>28</v>
      </c>
      <c r="B1" s="53"/>
      <c r="C1" s="53"/>
      <c r="D1" s="54"/>
      <c r="G1" s="55" t="s">
        <v>29</v>
      </c>
      <c r="H1" s="56"/>
      <c r="I1" s="51">
        <v>42860</v>
      </c>
      <c r="J1" s="52"/>
    </row>
    <row r="2" spans="2:10" ht="14.25">
      <c r="B2" s="3"/>
      <c r="C2" s="3"/>
      <c r="I2" s="4" t="s">
        <v>48</v>
      </c>
      <c r="J2" s="2" t="s">
        <v>27</v>
      </c>
    </row>
    <row r="3" spans="1:9" ht="14.25">
      <c r="A3" s="63" t="s">
        <v>24</v>
      </c>
      <c r="B3" s="54"/>
      <c r="C3" s="54"/>
      <c r="D3" s="54"/>
      <c r="I3" s="4"/>
    </row>
    <row r="4" spans="1:9" ht="14.25">
      <c r="A4" s="64" t="s">
        <v>30</v>
      </c>
      <c r="B4" s="64"/>
      <c r="C4" s="64"/>
      <c r="D4" s="64"/>
      <c r="E4" s="64"/>
      <c r="F4" s="54"/>
      <c r="I4" s="4"/>
    </row>
    <row r="5" ht="15" thickBot="1"/>
    <row r="6" spans="1:10" ht="15">
      <c r="A6" s="59" t="s">
        <v>0</v>
      </c>
      <c r="B6" s="61" t="s">
        <v>1</v>
      </c>
      <c r="C6" s="47" t="s">
        <v>7</v>
      </c>
      <c r="D6" s="48"/>
      <c r="E6" s="47" t="s">
        <v>13</v>
      </c>
      <c r="F6" s="48"/>
      <c r="G6" s="49" t="s">
        <v>14</v>
      </c>
      <c r="H6" s="50"/>
      <c r="I6" s="57"/>
      <c r="J6" s="58"/>
    </row>
    <row r="7" spans="1:11" ht="60.75" customHeight="1">
      <c r="A7" s="60"/>
      <c r="B7" s="62"/>
      <c r="C7" s="10" t="s">
        <v>32</v>
      </c>
      <c r="D7" s="11" t="s">
        <v>8</v>
      </c>
      <c r="E7" s="10" t="s">
        <v>32</v>
      </c>
      <c r="F7" s="11" t="s">
        <v>8</v>
      </c>
      <c r="G7" s="10" t="s">
        <v>2</v>
      </c>
      <c r="H7" s="11" t="s">
        <v>8</v>
      </c>
      <c r="I7" s="30" t="s">
        <v>33</v>
      </c>
      <c r="J7" s="5" t="s">
        <v>5</v>
      </c>
      <c r="K7" s="6" t="s">
        <v>6</v>
      </c>
    </row>
    <row r="8" spans="1:13" ht="15">
      <c r="A8" s="14">
        <v>1</v>
      </c>
      <c r="B8" s="18" t="s">
        <v>34</v>
      </c>
      <c r="C8" s="14">
        <v>30</v>
      </c>
      <c r="D8" s="19">
        <v>8</v>
      </c>
      <c r="E8" s="22">
        <v>36</v>
      </c>
      <c r="F8" s="16">
        <v>5</v>
      </c>
      <c r="G8" s="24"/>
      <c r="H8" s="8"/>
      <c r="I8" s="12">
        <f>(C8+E8)/(D8+F8)</f>
        <v>5.076923076923077</v>
      </c>
      <c r="J8" s="1">
        <f>(D8+F8)/I$2</f>
        <v>0.5909090909090909</v>
      </c>
      <c r="K8" s="7"/>
      <c r="M8" s="2">
        <v>1</v>
      </c>
    </row>
    <row r="9" spans="1:13" ht="15">
      <c r="A9" s="14">
        <f>A8+1</f>
        <v>2</v>
      </c>
      <c r="B9" s="18" t="s">
        <v>20</v>
      </c>
      <c r="C9" s="14">
        <v>31</v>
      </c>
      <c r="D9" s="19">
        <v>9</v>
      </c>
      <c r="E9" s="22">
        <v>53</v>
      </c>
      <c r="F9" s="16">
        <v>9</v>
      </c>
      <c r="G9" s="24"/>
      <c r="H9" s="8"/>
      <c r="I9" s="12">
        <f>(C9+E9)/(D9+F9)</f>
        <v>4.666666666666667</v>
      </c>
      <c r="J9" s="1">
        <f>(D9+F9)/I$2</f>
        <v>0.8181818181818182</v>
      </c>
      <c r="M9" s="2">
        <v>1</v>
      </c>
    </row>
    <row r="10" spans="1:13" ht="15">
      <c r="A10" s="14">
        <f>A9+1</f>
        <v>3</v>
      </c>
      <c r="B10" s="18" t="s">
        <v>18</v>
      </c>
      <c r="C10" s="14">
        <v>52</v>
      </c>
      <c r="D10" s="19">
        <v>9</v>
      </c>
      <c r="E10" s="22">
        <v>30</v>
      </c>
      <c r="F10" s="16">
        <v>10</v>
      </c>
      <c r="G10" s="24"/>
      <c r="H10" s="8"/>
      <c r="I10" s="12">
        <f>(C10+E10)/(D10+F10)</f>
        <v>4.315789473684211</v>
      </c>
      <c r="J10" s="1">
        <f>(D10+F10)/I$2</f>
        <v>0.8636363636363636</v>
      </c>
      <c r="K10" s="7"/>
      <c r="M10" s="2">
        <v>1</v>
      </c>
    </row>
    <row r="11" spans="1:13" ht="15">
      <c r="A11" s="14">
        <f>A10+1</f>
        <v>4</v>
      </c>
      <c r="B11" s="18" t="s">
        <v>11</v>
      </c>
      <c r="C11" s="14">
        <v>40</v>
      </c>
      <c r="D11" s="19">
        <v>9</v>
      </c>
      <c r="E11" s="22">
        <v>11</v>
      </c>
      <c r="F11" s="16">
        <v>4</v>
      </c>
      <c r="G11" s="24"/>
      <c r="H11" s="8"/>
      <c r="I11" s="12">
        <f>(C11+E11)/(D11+F11)</f>
        <v>3.923076923076923</v>
      </c>
      <c r="J11" s="1">
        <f>(D11+F11)/I$2</f>
        <v>0.5909090909090909</v>
      </c>
      <c r="M11" s="2">
        <v>1</v>
      </c>
    </row>
    <row r="12" spans="1:13" ht="15">
      <c r="A12" s="14">
        <f>A11+1</f>
        <v>5</v>
      </c>
      <c r="B12" s="18" t="s">
        <v>36</v>
      </c>
      <c r="C12" s="14">
        <v>23</v>
      </c>
      <c r="D12" s="19">
        <v>10</v>
      </c>
      <c r="E12" s="22">
        <v>58</v>
      </c>
      <c r="F12" s="16">
        <v>11</v>
      </c>
      <c r="G12" s="24"/>
      <c r="H12" s="8"/>
      <c r="I12" s="12">
        <f>(C12+E12)/(D12+F12)</f>
        <v>3.857142857142857</v>
      </c>
      <c r="J12" s="1">
        <f>(D12+F12)/I$2</f>
        <v>0.9545454545454546</v>
      </c>
      <c r="K12" s="7"/>
      <c r="M12" s="2">
        <v>1</v>
      </c>
    </row>
    <row r="13" spans="1:13" ht="15">
      <c r="A13" s="14">
        <f>A12+1</f>
        <v>6</v>
      </c>
      <c r="B13" s="18" t="s">
        <v>22</v>
      </c>
      <c r="C13" s="14">
        <v>34</v>
      </c>
      <c r="D13" s="19">
        <v>11</v>
      </c>
      <c r="E13" s="22">
        <v>38</v>
      </c>
      <c r="F13" s="16">
        <v>9</v>
      </c>
      <c r="G13" s="24"/>
      <c r="H13" s="8"/>
      <c r="I13" s="12">
        <f>(C13+E13)/(D13+F13)</f>
        <v>3.6</v>
      </c>
      <c r="J13" s="1">
        <f>(D13+F13)/I$2</f>
        <v>0.9090909090909091</v>
      </c>
      <c r="M13" s="2">
        <v>1</v>
      </c>
    </row>
    <row r="14" spans="1:13" ht="15">
      <c r="A14" s="14">
        <f>A13+1</f>
        <v>7</v>
      </c>
      <c r="B14" s="18" t="s">
        <v>23</v>
      </c>
      <c r="C14" s="14">
        <v>27</v>
      </c>
      <c r="D14" s="19">
        <v>8</v>
      </c>
      <c r="E14" s="15">
        <v>32</v>
      </c>
      <c r="F14" s="16">
        <v>9</v>
      </c>
      <c r="G14" s="24"/>
      <c r="H14" s="8"/>
      <c r="I14" s="12">
        <f>(C14+E14)/(D14+F14)</f>
        <v>3.4705882352941178</v>
      </c>
      <c r="J14" s="1">
        <f>(D14+F14)/I$2</f>
        <v>0.7727272727272727</v>
      </c>
      <c r="M14" s="2">
        <v>1</v>
      </c>
    </row>
    <row r="15" spans="1:13" ht="15">
      <c r="A15" s="14">
        <f>A14+1</f>
        <v>8</v>
      </c>
      <c r="B15" s="31" t="s">
        <v>12</v>
      </c>
      <c r="C15" s="14">
        <v>20</v>
      </c>
      <c r="D15" s="19">
        <v>7</v>
      </c>
      <c r="E15" s="23">
        <v>35</v>
      </c>
      <c r="F15" s="16">
        <v>10</v>
      </c>
      <c r="G15" s="24"/>
      <c r="H15" s="8"/>
      <c r="I15" s="12">
        <f>(C15+E15)/(D15+F15)</f>
        <v>3.235294117647059</v>
      </c>
      <c r="J15" s="1">
        <f>(D15+F15)/I$2</f>
        <v>0.7727272727272727</v>
      </c>
      <c r="K15" s="7"/>
      <c r="M15" s="2">
        <v>1</v>
      </c>
    </row>
    <row r="16" spans="1:13" ht="15">
      <c r="A16" s="14">
        <f>A15+1</f>
        <v>9</v>
      </c>
      <c r="B16" s="31" t="s">
        <v>15</v>
      </c>
      <c r="C16" s="14">
        <v>43</v>
      </c>
      <c r="D16" s="19">
        <v>11</v>
      </c>
      <c r="E16" s="22">
        <v>18</v>
      </c>
      <c r="F16" s="16">
        <v>9</v>
      </c>
      <c r="G16" s="24"/>
      <c r="H16" s="8"/>
      <c r="I16" s="12">
        <f>(C16+E16)/(D16+F16)</f>
        <v>3.05</v>
      </c>
      <c r="J16" s="1">
        <f>(D16+F16)/I$2</f>
        <v>0.9090909090909091</v>
      </c>
      <c r="K16" s="7"/>
      <c r="M16" s="2">
        <v>1</v>
      </c>
    </row>
    <row r="17" spans="1:13" ht="15">
      <c r="A17" s="14">
        <f>A16+1</f>
        <v>10</v>
      </c>
      <c r="B17" s="31" t="s">
        <v>16</v>
      </c>
      <c r="C17" s="26">
        <v>23</v>
      </c>
      <c r="D17" s="27">
        <v>6</v>
      </c>
      <c r="E17" s="28">
        <v>16</v>
      </c>
      <c r="F17" s="29">
        <v>7</v>
      </c>
      <c r="G17" s="33"/>
      <c r="H17" s="29"/>
      <c r="I17" s="12">
        <f>(C17+E17)/(D17+F17)</f>
        <v>3</v>
      </c>
      <c r="J17" s="1">
        <f>(D17+F17)/I$2</f>
        <v>0.5909090909090909</v>
      </c>
      <c r="M17" s="2">
        <v>1</v>
      </c>
    </row>
    <row r="18" spans="1:13" ht="15">
      <c r="A18" s="14">
        <f>A17+1</f>
        <v>11</v>
      </c>
      <c r="B18" s="31" t="s">
        <v>10</v>
      </c>
      <c r="C18" s="14">
        <v>19</v>
      </c>
      <c r="D18" s="19">
        <v>9</v>
      </c>
      <c r="E18" s="22">
        <v>35</v>
      </c>
      <c r="F18" s="16">
        <v>10</v>
      </c>
      <c r="G18" s="24"/>
      <c r="H18" s="8"/>
      <c r="I18" s="12">
        <f>(C18+E18)/(D18+F18)</f>
        <v>2.8421052631578947</v>
      </c>
      <c r="J18" s="1">
        <f>(D18+F18)/I$2</f>
        <v>0.8636363636363636</v>
      </c>
      <c r="M18" s="2">
        <v>1</v>
      </c>
    </row>
    <row r="19" spans="1:13" ht="15">
      <c r="A19" s="14">
        <f>A18+1</f>
        <v>12</v>
      </c>
      <c r="B19" s="31" t="s">
        <v>19</v>
      </c>
      <c r="C19" s="14">
        <v>25</v>
      </c>
      <c r="D19" s="19">
        <v>8</v>
      </c>
      <c r="E19" s="22">
        <v>20</v>
      </c>
      <c r="F19" s="16">
        <v>8</v>
      </c>
      <c r="G19" s="24"/>
      <c r="H19" s="8"/>
      <c r="I19" s="12">
        <f>(C19+E19)/(D19+F19)</f>
        <v>2.8125</v>
      </c>
      <c r="J19" s="1">
        <f>(D19+F19)/I$2</f>
        <v>0.7272727272727273</v>
      </c>
      <c r="M19" s="2">
        <v>1</v>
      </c>
    </row>
    <row r="20" spans="1:13" ht="15">
      <c r="A20" s="14">
        <f>A19+1</f>
        <v>13</v>
      </c>
      <c r="B20" s="37" t="s">
        <v>39</v>
      </c>
      <c r="C20" s="44">
        <v>9</v>
      </c>
      <c r="D20" s="45">
        <v>11</v>
      </c>
      <c r="E20" s="46">
        <v>44</v>
      </c>
      <c r="F20" s="29">
        <v>11</v>
      </c>
      <c r="G20" s="33"/>
      <c r="H20" s="29"/>
      <c r="I20" s="12">
        <f>(C20+E20)/(D20+F20)</f>
        <v>2.409090909090909</v>
      </c>
      <c r="J20" s="1">
        <f>(D20+F20)/I$2</f>
        <v>1</v>
      </c>
      <c r="M20" s="2">
        <v>1</v>
      </c>
    </row>
    <row r="21" spans="1:13" ht="15">
      <c r="A21" s="14">
        <f>A20+1</f>
        <v>14</v>
      </c>
      <c r="B21" s="31" t="s">
        <v>9</v>
      </c>
      <c r="C21" s="40">
        <v>23</v>
      </c>
      <c r="D21" s="16">
        <v>8</v>
      </c>
      <c r="E21" s="40">
        <v>6</v>
      </c>
      <c r="F21" s="16">
        <v>7</v>
      </c>
      <c r="G21" s="24"/>
      <c r="H21" s="8"/>
      <c r="I21" s="12">
        <f>(C21+E21)/(D21+F21)</f>
        <v>1.9333333333333333</v>
      </c>
      <c r="J21" s="1">
        <f>(D21+F21)/I$2</f>
        <v>0.6818181818181818</v>
      </c>
      <c r="M21" s="2">
        <v>1</v>
      </c>
    </row>
    <row r="22" spans="1:13" ht="15">
      <c r="A22" s="14">
        <f>A21+1</f>
        <v>15</v>
      </c>
      <c r="B22" s="31" t="s">
        <v>44</v>
      </c>
      <c r="C22" s="33">
        <v>7</v>
      </c>
      <c r="D22" s="29">
        <v>6</v>
      </c>
      <c r="E22" s="33">
        <v>18</v>
      </c>
      <c r="F22" s="29">
        <v>8</v>
      </c>
      <c r="G22" s="33"/>
      <c r="H22" s="29"/>
      <c r="I22" s="12">
        <f>(C22+E22)/(D22+F22)</f>
        <v>1.7857142857142858</v>
      </c>
      <c r="J22" s="1">
        <f>(D22+F22)/I$2</f>
        <v>0.6363636363636364</v>
      </c>
      <c r="M22" s="2">
        <v>1</v>
      </c>
    </row>
    <row r="23" spans="1:13" ht="15">
      <c r="A23" s="14">
        <f>A22+1</f>
        <v>16</v>
      </c>
      <c r="B23" s="37" t="s">
        <v>25</v>
      </c>
      <c r="C23" s="33">
        <v>22</v>
      </c>
      <c r="D23" s="29">
        <v>9</v>
      </c>
      <c r="E23" s="33">
        <v>4</v>
      </c>
      <c r="F23" s="29">
        <v>8</v>
      </c>
      <c r="G23" s="24"/>
      <c r="H23" s="8"/>
      <c r="I23" s="12">
        <f>(C23+E23)/(D23+F23)</f>
        <v>1.5294117647058822</v>
      </c>
      <c r="J23" s="1">
        <f>(D23+F23)/I$2</f>
        <v>0.7727272727272727</v>
      </c>
      <c r="M23" s="2">
        <v>1</v>
      </c>
    </row>
    <row r="24" spans="1:13" ht="15">
      <c r="A24" s="14">
        <f>A23+1</f>
        <v>17</v>
      </c>
      <c r="B24" s="31" t="s">
        <v>21</v>
      </c>
      <c r="C24" s="41">
        <v>2</v>
      </c>
      <c r="D24" s="42">
        <v>6</v>
      </c>
      <c r="E24" s="41">
        <v>17</v>
      </c>
      <c r="F24" s="42">
        <v>7</v>
      </c>
      <c r="G24" s="41"/>
      <c r="H24" s="42"/>
      <c r="I24" s="43">
        <f>(C24+E24)/(D24+F24)</f>
        <v>1.4615384615384615</v>
      </c>
      <c r="J24" s="1">
        <f>(D24+F24)/I$2</f>
        <v>0.5909090909090909</v>
      </c>
      <c r="M24" s="2">
        <v>1</v>
      </c>
    </row>
    <row r="25" spans="1:13" ht="15">
      <c r="A25" s="14">
        <f>A24+1</f>
        <v>18</v>
      </c>
      <c r="B25" s="65" t="s">
        <v>4</v>
      </c>
      <c r="C25" s="33">
        <v>15</v>
      </c>
      <c r="D25" s="29">
        <v>11</v>
      </c>
      <c r="E25" s="33">
        <v>11</v>
      </c>
      <c r="F25" s="29">
        <v>7</v>
      </c>
      <c r="G25" s="33"/>
      <c r="H25" s="29"/>
      <c r="I25" s="12">
        <f>(C25+E25)/(D25+F25)</f>
        <v>1.4444444444444444</v>
      </c>
      <c r="J25" s="1">
        <f>(D25+F25)/I$2</f>
        <v>0.8181818181818182</v>
      </c>
      <c r="M25" s="2">
        <v>1</v>
      </c>
    </row>
    <row r="26" spans="1:13" ht="15">
      <c r="A26" s="14">
        <f>A25+1</f>
        <v>19</v>
      </c>
      <c r="B26" s="65" t="s">
        <v>17</v>
      </c>
      <c r="C26" s="40">
        <v>7</v>
      </c>
      <c r="D26" s="16">
        <v>5</v>
      </c>
      <c r="E26" s="40">
        <v>8</v>
      </c>
      <c r="F26" s="16">
        <v>6</v>
      </c>
      <c r="G26" s="24"/>
      <c r="H26" s="8"/>
      <c r="I26" s="12">
        <f>(C26+E26)/(D26+F26)</f>
        <v>1.3636363636363635</v>
      </c>
      <c r="J26" s="1">
        <f>(D26+F26)/I$2</f>
        <v>0.5</v>
      </c>
      <c r="M26" s="2">
        <v>1</v>
      </c>
    </row>
    <row r="27" spans="1:13" ht="15">
      <c r="A27" s="34"/>
      <c r="B27" s="20" t="s">
        <v>31</v>
      </c>
      <c r="C27" s="21">
        <v>11</v>
      </c>
      <c r="D27" s="17">
        <v>2</v>
      </c>
      <c r="E27" s="21"/>
      <c r="F27" s="17"/>
      <c r="G27" s="25"/>
      <c r="H27" s="9"/>
      <c r="I27" s="13">
        <f>(C27+E27)/(D27+F27)</f>
        <v>5.5</v>
      </c>
      <c r="J27" s="1">
        <f>(D27+F27)/I$2</f>
        <v>0.09090909090909091</v>
      </c>
      <c r="K27" s="2">
        <f>IF((J27&gt;=0.6),1,0)</f>
        <v>0</v>
      </c>
      <c r="M27" s="2">
        <v>0</v>
      </c>
    </row>
    <row r="28" spans="1:13" ht="15">
      <c r="A28" s="34"/>
      <c r="B28" s="20" t="s">
        <v>3</v>
      </c>
      <c r="C28" s="21">
        <v>6</v>
      </c>
      <c r="D28" s="17">
        <v>2</v>
      </c>
      <c r="E28" s="21"/>
      <c r="F28" s="17"/>
      <c r="G28" s="25"/>
      <c r="H28" s="9"/>
      <c r="I28" s="13">
        <f>(C28+E28)/(D28+F28)</f>
        <v>3</v>
      </c>
      <c r="J28" s="1">
        <f>(D28+F28)/I$2</f>
        <v>0.09090909090909091</v>
      </c>
      <c r="K28" s="7"/>
      <c r="M28" s="2">
        <v>0</v>
      </c>
    </row>
    <row r="29" spans="1:13" ht="15">
      <c r="A29" s="34"/>
      <c r="B29" s="20" t="s">
        <v>46</v>
      </c>
      <c r="C29" s="35">
        <v>0</v>
      </c>
      <c r="D29" s="36">
        <v>1</v>
      </c>
      <c r="E29" s="35">
        <v>20</v>
      </c>
      <c r="F29" s="36">
        <v>6</v>
      </c>
      <c r="G29" s="35"/>
      <c r="H29" s="36"/>
      <c r="I29" s="13">
        <f>(C29+E29)/(D29+F29)</f>
        <v>2.857142857142857</v>
      </c>
      <c r="J29" s="1">
        <f>(D29+F29)/I$2</f>
        <v>0.3181818181818182</v>
      </c>
      <c r="M29" s="2">
        <v>0</v>
      </c>
    </row>
    <row r="30" spans="1:13" ht="15">
      <c r="A30" s="34"/>
      <c r="B30" s="20" t="s">
        <v>40</v>
      </c>
      <c r="C30" s="35">
        <v>11</v>
      </c>
      <c r="D30" s="36">
        <v>4</v>
      </c>
      <c r="E30" s="35"/>
      <c r="F30" s="36"/>
      <c r="G30" s="35"/>
      <c r="H30" s="36"/>
      <c r="I30" s="13">
        <f>(C30+E30)/(D30+F30)</f>
        <v>2.75</v>
      </c>
      <c r="J30" s="1">
        <f>(D30+F30)/I$2</f>
        <v>0.18181818181818182</v>
      </c>
      <c r="M30" s="2">
        <v>0</v>
      </c>
    </row>
    <row r="31" spans="1:13" ht="15">
      <c r="A31" s="34"/>
      <c r="B31" s="20" t="s">
        <v>41</v>
      </c>
      <c r="C31" s="35">
        <v>16</v>
      </c>
      <c r="D31" s="36">
        <v>5</v>
      </c>
      <c r="E31" s="35">
        <v>0</v>
      </c>
      <c r="F31" s="36">
        <v>1</v>
      </c>
      <c r="G31" s="35"/>
      <c r="H31" s="36"/>
      <c r="I31" s="13">
        <f>(C31+E31)/(D31+F31)</f>
        <v>2.6666666666666665</v>
      </c>
      <c r="J31" s="1">
        <f>(D31+F31)/I$2</f>
        <v>0.2727272727272727</v>
      </c>
      <c r="M31" s="2">
        <v>0</v>
      </c>
    </row>
    <row r="32" spans="1:13" ht="15">
      <c r="A32" s="34"/>
      <c r="B32" s="20" t="s">
        <v>37</v>
      </c>
      <c r="C32" s="35">
        <v>7</v>
      </c>
      <c r="D32" s="36">
        <v>3</v>
      </c>
      <c r="E32" s="35"/>
      <c r="F32" s="36"/>
      <c r="G32" s="35"/>
      <c r="H32" s="36"/>
      <c r="I32" s="13">
        <f>(C32+E32)/(D32+F32)</f>
        <v>2.3333333333333335</v>
      </c>
      <c r="J32" s="1">
        <f>(D32+F32)/I$2</f>
        <v>0.13636363636363635</v>
      </c>
      <c r="M32" s="2">
        <v>0</v>
      </c>
    </row>
    <row r="33" spans="1:13" ht="15">
      <c r="A33" s="34"/>
      <c r="B33" s="20" t="s">
        <v>35</v>
      </c>
      <c r="C33" s="21">
        <v>16</v>
      </c>
      <c r="D33" s="17">
        <v>6</v>
      </c>
      <c r="E33" s="21">
        <v>7</v>
      </c>
      <c r="F33" s="17">
        <v>4</v>
      </c>
      <c r="G33" s="25"/>
      <c r="H33" s="9"/>
      <c r="I33" s="13">
        <f>(C33+E33)/(D33+F33)</f>
        <v>2.3</v>
      </c>
      <c r="J33" s="1">
        <f>(D33+F33)/I$2</f>
        <v>0.45454545454545453</v>
      </c>
      <c r="M33" s="2">
        <v>0</v>
      </c>
    </row>
    <row r="34" spans="1:13" ht="15">
      <c r="A34" s="34"/>
      <c r="B34" s="20" t="s">
        <v>38</v>
      </c>
      <c r="C34" s="35">
        <v>15</v>
      </c>
      <c r="D34" s="36">
        <v>7</v>
      </c>
      <c r="E34" s="35">
        <v>4</v>
      </c>
      <c r="F34" s="36">
        <v>3</v>
      </c>
      <c r="G34" s="35"/>
      <c r="H34" s="36"/>
      <c r="I34" s="13">
        <f>(C34+E34)/(D34+F34)</f>
        <v>1.9</v>
      </c>
      <c r="J34" s="1">
        <f>(D34+F34)/I$2</f>
        <v>0.45454545454545453</v>
      </c>
      <c r="M34" s="2">
        <v>0</v>
      </c>
    </row>
    <row r="35" spans="1:13" ht="15">
      <c r="A35" s="34"/>
      <c r="B35" s="20" t="s">
        <v>43</v>
      </c>
      <c r="C35" s="35">
        <v>7</v>
      </c>
      <c r="D35" s="36">
        <v>5</v>
      </c>
      <c r="E35" s="35">
        <v>7</v>
      </c>
      <c r="F35" s="36">
        <v>3</v>
      </c>
      <c r="G35" s="35"/>
      <c r="H35" s="36"/>
      <c r="I35" s="13">
        <f>(C35+E35)/(D35+F35)</f>
        <v>1.75</v>
      </c>
      <c r="J35" s="1">
        <f>(D35+F35)/I$2</f>
        <v>0.36363636363636365</v>
      </c>
      <c r="K35" s="7"/>
      <c r="M35" s="2">
        <v>0</v>
      </c>
    </row>
    <row r="36" spans="1:13" ht="15">
      <c r="A36" s="34"/>
      <c r="B36" s="20" t="s">
        <v>26</v>
      </c>
      <c r="C36" s="35">
        <v>2</v>
      </c>
      <c r="D36" s="36">
        <v>5</v>
      </c>
      <c r="E36" s="35">
        <v>3</v>
      </c>
      <c r="F36" s="36">
        <v>1</v>
      </c>
      <c r="G36" s="35"/>
      <c r="H36" s="36"/>
      <c r="I36" s="13">
        <f>(C36+E36)/(D36+F36)</f>
        <v>0.8333333333333334</v>
      </c>
      <c r="J36" s="1">
        <f>(D36+F36)/I$2</f>
        <v>0.2727272727272727</v>
      </c>
      <c r="M36" s="2">
        <v>0</v>
      </c>
    </row>
    <row r="37" spans="1:13" ht="15">
      <c r="A37" s="34"/>
      <c r="B37" s="20" t="s">
        <v>42</v>
      </c>
      <c r="C37" s="38">
        <v>0</v>
      </c>
      <c r="D37" s="39">
        <v>2</v>
      </c>
      <c r="E37" s="38"/>
      <c r="F37" s="39"/>
      <c r="G37" s="38"/>
      <c r="H37" s="39"/>
      <c r="I37" s="13">
        <f>(C37+E37)/(D37+F37)</f>
        <v>0</v>
      </c>
      <c r="J37" s="1">
        <f>(D37+F37)/I$2</f>
        <v>0.09090909090909091</v>
      </c>
      <c r="M37" s="2">
        <v>0</v>
      </c>
    </row>
    <row r="38" spans="1:10" ht="15">
      <c r="A38" s="34"/>
      <c r="B38" s="20" t="s">
        <v>47</v>
      </c>
      <c r="C38" s="38"/>
      <c r="D38" s="39"/>
      <c r="E38" s="38">
        <v>0</v>
      </c>
      <c r="F38" s="39">
        <v>2</v>
      </c>
      <c r="G38" s="38"/>
      <c r="H38" s="39"/>
      <c r="I38" s="32">
        <f>(C38+E38)/(D38+F38)</f>
        <v>0</v>
      </c>
      <c r="J38" s="1">
        <f>(D38+F38)/I$2</f>
        <v>0.09090909090909091</v>
      </c>
    </row>
    <row r="40" ht="14.25">
      <c r="A40" s="2" t="s">
        <v>45</v>
      </c>
    </row>
  </sheetData>
  <sheetProtection/>
  <mergeCells count="11">
    <mergeCell ref="A4:F4"/>
    <mergeCell ref="E6:F6"/>
    <mergeCell ref="G6:H6"/>
    <mergeCell ref="I1:J1"/>
    <mergeCell ref="A1:D1"/>
    <mergeCell ref="G1:H1"/>
    <mergeCell ref="I6:J6"/>
    <mergeCell ref="C6:D6"/>
    <mergeCell ref="A6:A7"/>
    <mergeCell ref="B6:B7"/>
    <mergeCell ref="A3:D3"/>
  </mergeCells>
  <conditionalFormatting sqref="J8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{37d916f3-c9ce-48b0-8661-8b5a1a7313c7}</x14:id>
        </ext>
      </extLst>
    </cfRule>
  </conditionalFormatting>
  <conditionalFormatting sqref="J9:J38">
    <cfRule type="dataBar" priority="2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{26a8b7d8-bbc8-42f0-9973-9a0ac1fae6b2}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d916f3-c9ce-48b0-8661-8b5a1a7313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J8</xm:sqref>
        </x14:conditionalFormatting>
        <x14:conditionalFormatting xmlns:xm="http://schemas.microsoft.com/office/excel/2006/main">
          <x14:cfRule type="dataBar" id="{26a8b7d8-bbc8-42f0-9973-9a0ac1fae6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J9:J38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rottner</dc:creator>
  <cp:keywords/>
  <dc:description/>
  <cp:lastModifiedBy>Rottner Jacques</cp:lastModifiedBy>
  <cp:lastPrinted>2017-06-14T11:56:21Z</cp:lastPrinted>
  <dcterms:created xsi:type="dcterms:W3CDTF">2012-11-26T12:20:08Z</dcterms:created>
  <dcterms:modified xsi:type="dcterms:W3CDTF">2018-06-25T07:43:11Z</dcterms:modified>
  <cp:category/>
  <cp:version/>
  <cp:contentType/>
  <cp:contentStatus/>
</cp:coreProperties>
</file>